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rin\Documents\RacingTools\Fatture\"/>
    </mc:Choice>
  </mc:AlternateContent>
  <xr:revisionPtr revIDLastSave="0" documentId="13_ncr:1_{CF56BE6C-E543-4211-A3E0-E065BF6D681A}" xr6:coauthVersionLast="47" xr6:coauthVersionMax="47" xr10:uidLastSave="{00000000-0000-0000-0000-000000000000}"/>
  <bookViews>
    <workbookView xWindow="-120" yWindow="-120" windowWidth="29040" windowHeight="15840" xr2:uid="{20B0EC15-029A-4E72-A102-20988F7EA1B4}"/>
  </bookViews>
  <sheets>
    <sheet name="Entrate" sheetId="1" r:id="rId1"/>
    <sheet name="Uscite" sheetId="2" r:id="rId2"/>
    <sheet name="TOTALI" sheetId="3" r:id="rId3"/>
  </sheets>
  <definedNames>
    <definedName name="_xlnm._FilterDatabase" localSheetId="0" hidden="1">Entrate!$A$1:$C$94</definedName>
    <definedName name="_xlnm._FilterDatabase" localSheetId="1" hidden="1">Uscite!$A$1:$D$97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3" l="1"/>
  <c r="B11" i="3"/>
  <c r="B10" i="3"/>
  <c r="B9" i="3"/>
  <c r="B8" i="3"/>
  <c r="B2" i="3"/>
  <c r="B4" i="3" s="1"/>
  <c r="B3" i="3"/>
  <c r="C110" i="1"/>
  <c r="B12" i="3" l="1"/>
  <c r="B14" i="3" s="1"/>
</calcChain>
</file>

<file path=xl/sharedStrings.xml><?xml version="1.0" encoding="utf-8"?>
<sst xmlns="http://schemas.openxmlformats.org/spreadsheetml/2006/main" count="296" uniqueCount="57">
  <si>
    <t>Data</t>
  </si>
  <si>
    <t>Importo</t>
  </si>
  <si>
    <t>DA</t>
  </si>
  <si>
    <t>AMAZON</t>
  </si>
  <si>
    <t>EBAY</t>
  </si>
  <si>
    <t>Descrizione</t>
  </si>
  <si>
    <t>Spedizioni</t>
  </si>
  <si>
    <t>TOTALE</t>
  </si>
  <si>
    <t>Filamenti</t>
  </si>
  <si>
    <t>TOTALE ENTRATE</t>
  </si>
  <si>
    <t>Importi</t>
  </si>
  <si>
    <t>TOTALE USCITE</t>
  </si>
  <si>
    <t>TOTALE GENERALE</t>
  </si>
  <si>
    <t>ConsumabiliStampanti3D</t>
  </si>
  <si>
    <t>ConsumabiliVari</t>
  </si>
  <si>
    <t>tappetini 235x235</t>
  </si>
  <si>
    <t>Inchiostro stampante</t>
  </si>
  <si>
    <t>Categoria</t>
  </si>
  <si>
    <t>ConsumabiliVolanti</t>
  </si>
  <si>
    <t>Pellicole Carbonio</t>
  </si>
  <si>
    <t>Pellicole Carbonio Lucido</t>
  </si>
  <si>
    <t>TPU</t>
  </si>
  <si>
    <t>4 x Ventoline 4010</t>
  </si>
  <si>
    <t>Pelle Adesiva</t>
  </si>
  <si>
    <t>Cavi motori</t>
  </si>
  <si>
    <t>PLA+ Blu</t>
  </si>
  <si>
    <t>Connettori JST-HX</t>
  </si>
  <si>
    <t>Motore Nema17 pancake</t>
  </si>
  <si>
    <t>Carta per stampante 5 risme</t>
  </si>
  <si>
    <t>mollette bed vetro</t>
  </si>
  <si>
    <t>3D touch</t>
  </si>
  <si>
    <t>ugelli stampante</t>
  </si>
  <si>
    <t>piatto vetro</t>
  </si>
  <si>
    <t>cavi e connettori volanti JST-HX</t>
  </si>
  <si>
    <t>2 dark blue, 3 silver, 2 gray</t>
  </si>
  <si>
    <t>2 x kit completi E3D V6</t>
  </si>
  <si>
    <t>2 x carta vinile adesiva</t>
  </si>
  <si>
    <t>carta adesiva stampabile pacchi</t>
  </si>
  <si>
    <t>Resine varie ()</t>
  </si>
  <si>
    <t>Filamento ABS</t>
  </si>
  <si>
    <t>2x filamento red silk</t>
  </si>
  <si>
    <t>3 x resina jayo</t>
  </si>
  <si>
    <t>4 x rotoli vinile carbonio</t>
  </si>
  <si>
    <t>Tappetini 235x235</t>
  </si>
  <si>
    <t>plate stampa resina alluminio</t>
  </si>
  <si>
    <t>polvere colorante silver</t>
  </si>
  <si>
    <t>Carta copertine libretto RT</t>
  </si>
  <si>
    <t>connettori per ptfe</t>
  </si>
  <si>
    <t>Ventole raffreddamento pezzi</t>
  </si>
  <si>
    <t>4 x Fogli vinile stampabile adesivo</t>
  </si>
  <si>
    <t>Filamento Silver silk</t>
  </si>
  <si>
    <t>Resina</t>
  </si>
  <si>
    <t>Coloranti di vari colori per resina</t>
  </si>
  <si>
    <t>Totale ConsumabiliStampanti3D</t>
  </si>
  <si>
    <t>Totale ConsumabiliVolanti</t>
  </si>
  <si>
    <t>Totale ConsumabiliVari</t>
  </si>
  <si>
    <t>3 Motori Nema17 40x40x48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</si>
</sst>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_€;[Red]\-#,##0.00\ _€"/>
    <numFmt numFmtId="165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FFFF"/>
      <name val="Courier New"/>
      <family val="3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2" fillId="2" borderId="0" xfId="0" applyFont="1" applyFill="1"/>
    <xf numFmtId="14" fontId="2" fillId="2" borderId="0" xfId="0" applyNumberFormat="1" applyFont="1" applyFill="1"/>
    <xf numFmtId="164" fontId="0" fillId="0" borderId="0" xfId="0" applyNumberFormat="1"/>
    <xf numFmtId="164" fontId="2" fillId="2" borderId="0" xfId="0" applyNumberFormat="1" applyFont="1" applyFill="1"/>
    <xf numFmtId="0" fontId="1" fillId="3" borderId="0" xfId="0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8" fontId="3" fillId="0" borderId="0" xfId="0" applyNumberFormat="1" applyFont="1"/>
    <xf numFmtId="164" fontId="4" fillId="0" borderId="0" xfId="0" applyNumberFormat="1" applyFont="1"/>
    <xf numFmtId="164" fontId="5" fillId="2" borderId="0" xfId="0" applyNumberFormat="1" applyFont="1" applyFill="1"/>
    <xf numFmtId="0" fontId="5" fillId="2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0" applyNumberFormat="1" applyFont="1"/>
    <xf numFmtId="0" fontId="1" fillId="4" borderId="0" xfId="0" applyFont="1" applyFill="1" applyAlignment="1">
      <alignment horizontal="right" vertical="center"/>
    </xf>
    <xf numFmtId="165" fontId="1" fillId="4" borderId="0" xfId="0" applyNumberFormat="1" applyFont="1" applyFill="1" applyAlignment="1">
      <alignment horizontal="right" vertical="center"/>
    </xf>
    <xf numFmtId="164" fontId="0" fillId="2" borderId="0" xfId="0" applyNumberFormat="1" applyFill="1"/>
  </cellXfs>
  <cellStyles count="1">
    <cellStyle name="Normale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_€;[Red]\-#,##0.00\ _€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_€;[Red]\-#,##0.00\ _€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AF8710-DCB6-4D62-A8F8-36106F92BED7}" name="Tabella1" displayName="Tabella1" ref="A1:B3" totalsRowShown="0" headerRowDxfId="3">
  <tableColumns count="2">
    <tableColumn id="1" xr3:uid="{B88D08BF-B03D-4B43-B5C1-A52D751FF72C}" name="TOTALE ENTRATE"/>
    <tableColumn id="2" xr3:uid="{E097CD71-1982-4840-9057-7F699DE02268}" name="Importi" dataDxfId="2">
      <calculatedColumnFormula>SUMIF(Entrate!A:A,"EBAY",Entrate!C:C)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D616BC-F262-456F-83CF-2DD3D26DEDAE}" name="Tabella13" displayName="Tabella13" ref="A6:B11" totalsRowShown="0" headerRowDxfId="1">
  <tableColumns count="2">
    <tableColumn id="1" xr3:uid="{FE63234F-A14B-4180-B8EF-2B3E01F4E333}" name="TOTALE USCITE"/>
    <tableColumn id="2" xr3:uid="{6D5F9D24-B2CB-45A3-9F66-AF6F5B687AEC}" name="Importi" dataDxfId="0">
      <calculatedColumnFormula>SUMIF(Uscite!A:A,"Filamenti",Uscite!D:D)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71E7D-126A-4040-B880-B155139501E3}">
  <dimension ref="A1:C110"/>
  <sheetViews>
    <sheetView tabSelected="1" workbookViewId="0">
      <selection activeCell="L10" sqref="L10"/>
    </sheetView>
  </sheetViews>
  <sheetFormatPr defaultRowHeight="15" x14ac:dyDescent="0.25"/>
  <cols>
    <col min="1" max="1" width="20.140625" customWidth="1"/>
    <col min="2" max="2" width="22.5703125" style="1" customWidth="1"/>
    <col min="3" max="3" width="18.42578125" style="4" customWidth="1"/>
  </cols>
  <sheetData>
    <row r="1" spans="1:3" ht="19.5" customHeight="1" x14ac:dyDescent="0.25">
      <c r="A1" s="6" t="s">
        <v>2</v>
      </c>
      <c r="B1" s="7" t="s">
        <v>0</v>
      </c>
      <c r="C1" s="8" t="s">
        <v>1</v>
      </c>
    </row>
    <row r="2" spans="1:3" x14ac:dyDescent="0.25">
      <c r="A2" t="s">
        <v>3</v>
      </c>
      <c r="B2" s="1">
        <v>44931</v>
      </c>
      <c r="C2" s="4">
        <v>64.92</v>
      </c>
    </row>
    <row r="3" spans="1:3" x14ac:dyDescent="0.25">
      <c r="A3" t="s">
        <v>3</v>
      </c>
      <c r="B3" s="1">
        <v>44939</v>
      </c>
      <c r="C3" s="4">
        <v>64.92</v>
      </c>
    </row>
    <row r="4" spans="1:3" x14ac:dyDescent="0.25">
      <c r="A4" t="s">
        <v>3</v>
      </c>
      <c r="B4" s="1">
        <v>44960</v>
      </c>
      <c r="C4" s="4">
        <v>64.67</v>
      </c>
    </row>
    <row r="5" spans="1:3" x14ac:dyDescent="0.25">
      <c r="A5" t="s">
        <v>3</v>
      </c>
      <c r="B5" s="1">
        <v>44981</v>
      </c>
      <c r="C5" s="4">
        <v>132.28</v>
      </c>
    </row>
    <row r="6" spans="1:3" x14ac:dyDescent="0.25">
      <c r="A6" t="s">
        <v>4</v>
      </c>
      <c r="B6" s="1">
        <v>45004</v>
      </c>
      <c r="C6" s="4">
        <v>61.88</v>
      </c>
    </row>
    <row r="7" spans="1:3" x14ac:dyDescent="0.25">
      <c r="A7" t="s">
        <v>4</v>
      </c>
      <c r="B7" s="1">
        <v>45007</v>
      </c>
      <c r="C7" s="4">
        <v>61.88</v>
      </c>
    </row>
    <row r="8" spans="1:3" x14ac:dyDescent="0.25">
      <c r="A8" t="s">
        <v>4</v>
      </c>
      <c r="B8" s="1">
        <v>45009</v>
      </c>
      <c r="C8" s="4">
        <v>66.150000000000006</v>
      </c>
    </row>
    <row r="9" spans="1:3" x14ac:dyDescent="0.25">
      <c r="A9" t="s">
        <v>3</v>
      </c>
      <c r="B9" s="1">
        <v>45016</v>
      </c>
      <c r="C9" s="4">
        <v>66.14</v>
      </c>
    </row>
    <row r="10" spans="1:3" x14ac:dyDescent="0.25">
      <c r="A10" t="s">
        <v>4</v>
      </c>
      <c r="B10" s="1">
        <v>45016</v>
      </c>
      <c r="C10" s="4">
        <v>4.2699999999999996</v>
      </c>
    </row>
    <row r="11" spans="1:3" x14ac:dyDescent="0.25">
      <c r="A11" t="s">
        <v>3</v>
      </c>
      <c r="B11" s="1">
        <v>45023</v>
      </c>
      <c r="C11" s="4">
        <v>66.14</v>
      </c>
    </row>
    <row r="12" spans="1:3" x14ac:dyDescent="0.25">
      <c r="A12" t="s">
        <v>4</v>
      </c>
      <c r="B12" s="1">
        <v>45033</v>
      </c>
      <c r="C12" s="4">
        <v>61.88</v>
      </c>
    </row>
    <row r="13" spans="1:3" x14ac:dyDescent="0.25">
      <c r="A13" t="s">
        <v>4</v>
      </c>
      <c r="B13" s="1">
        <v>45039</v>
      </c>
      <c r="C13" s="4">
        <v>66.150000000000006</v>
      </c>
    </row>
    <row r="14" spans="1:3" x14ac:dyDescent="0.25">
      <c r="A14" t="s">
        <v>3</v>
      </c>
      <c r="B14" s="1">
        <v>45044</v>
      </c>
      <c r="C14" s="4">
        <v>66.14</v>
      </c>
    </row>
    <row r="15" spans="1:3" x14ac:dyDescent="0.25">
      <c r="A15" t="s">
        <v>4</v>
      </c>
      <c r="B15" s="1">
        <v>45049</v>
      </c>
      <c r="C15" s="4">
        <v>70.900000000000006</v>
      </c>
    </row>
    <row r="16" spans="1:3" x14ac:dyDescent="0.25">
      <c r="A16" t="s">
        <v>4</v>
      </c>
      <c r="B16" s="1">
        <v>45056</v>
      </c>
      <c r="C16" s="4">
        <v>61.88</v>
      </c>
    </row>
    <row r="17" spans="1:3" x14ac:dyDescent="0.25">
      <c r="A17" t="s">
        <v>3</v>
      </c>
      <c r="B17" s="1">
        <v>45058</v>
      </c>
      <c r="C17" s="4">
        <v>66.14</v>
      </c>
    </row>
    <row r="18" spans="1:3" x14ac:dyDescent="0.25">
      <c r="A18" t="s">
        <v>3</v>
      </c>
      <c r="B18" s="1">
        <v>45065</v>
      </c>
      <c r="C18" s="4">
        <v>72.599999999999994</v>
      </c>
    </row>
    <row r="19" spans="1:3" x14ac:dyDescent="0.25">
      <c r="A19" t="s">
        <v>3</v>
      </c>
      <c r="B19" s="1">
        <v>45072</v>
      </c>
      <c r="C19" s="4">
        <v>69.180000000000007</v>
      </c>
    </row>
    <row r="20" spans="1:3" x14ac:dyDescent="0.25">
      <c r="A20" t="s">
        <v>4</v>
      </c>
      <c r="B20" s="1">
        <v>45079</v>
      </c>
      <c r="C20" s="4">
        <v>57.61</v>
      </c>
    </row>
    <row r="21" spans="1:3" x14ac:dyDescent="0.25">
      <c r="A21" t="s">
        <v>4</v>
      </c>
      <c r="B21" s="1">
        <v>45084</v>
      </c>
      <c r="C21" s="4">
        <v>66.150000000000006</v>
      </c>
    </row>
    <row r="22" spans="1:3" x14ac:dyDescent="0.25">
      <c r="A22" t="s">
        <v>3</v>
      </c>
      <c r="B22" s="1">
        <v>45086</v>
      </c>
      <c r="C22" s="4">
        <v>69.180000000000007</v>
      </c>
    </row>
    <row r="23" spans="1:3" x14ac:dyDescent="0.25">
      <c r="A23" t="s">
        <v>4</v>
      </c>
      <c r="B23" s="1">
        <v>45091</v>
      </c>
      <c r="C23" s="4">
        <v>61.75</v>
      </c>
    </row>
    <row r="24" spans="1:3" x14ac:dyDescent="0.25">
      <c r="A24" t="s">
        <v>3</v>
      </c>
      <c r="B24" s="1">
        <v>45093</v>
      </c>
      <c r="C24" s="4">
        <v>69.180000000000007</v>
      </c>
    </row>
    <row r="25" spans="1:3" x14ac:dyDescent="0.25">
      <c r="A25" t="s">
        <v>3</v>
      </c>
      <c r="B25" s="1">
        <v>45100</v>
      </c>
      <c r="C25" s="4">
        <v>207.54</v>
      </c>
    </row>
    <row r="26" spans="1:3" x14ac:dyDescent="0.25">
      <c r="A26" t="s">
        <v>4</v>
      </c>
      <c r="B26" s="1">
        <v>45106</v>
      </c>
      <c r="C26" s="4">
        <v>46.9</v>
      </c>
    </row>
    <row r="27" spans="1:3" x14ac:dyDescent="0.25">
      <c r="A27" t="s">
        <v>3</v>
      </c>
      <c r="B27" s="1">
        <v>45107</v>
      </c>
      <c r="C27" s="4">
        <v>68.400000000000006</v>
      </c>
    </row>
    <row r="28" spans="1:3" x14ac:dyDescent="0.25">
      <c r="A28" t="s">
        <v>3</v>
      </c>
      <c r="B28" s="1">
        <v>45107</v>
      </c>
      <c r="C28" s="4">
        <v>68.37</v>
      </c>
    </row>
    <row r="29" spans="1:3" x14ac:dyDescent="0.25">
      <c r="A29" t="s">
        <v>4</v>
      </c>
      <c r="B29" s="1">
        <v>45107</v>
      </c>
      <c r="C29" s="4">
        <v>70.900000000000006</v>
      </c>
    </row>
    <row r="30" spans="1:3" x14ac:dyDescent="0.25">
      <c r="A30" t="s">
        <v>4</v>
      </c>
      <c r="B30" s="1">
        <v>45111</v>
      </c>
      <c r="C30" s="4">
        <v>61.39</v>
      </c>
    </row>
    <row r="31" spans="1:3" x14ac:dyDescent="0.25">
      <c r="A31" t="s">
        <v>4</v>
      </c>
      <c r="B31" s="1">
        <v>45113</v>
      </c>
      <c r="C31" s="4">
        <v>63.44</v>
      </c>
    </row>
    <row r="32" spans="1:3" x14ac:dyDescent="0.25">
      <c r="A32" t="s">
        <v>4</v>
      </c>
      <c r="B32" s="1">
        <v>45117</v>
      </c>
      <c r="C32" s="4">
        <v>102.96</v>
      </c>
    </row>
    <row r="33" spans="1:3" x14ac:dyDescent="0.25">
      <c r="A33" t="s">
        <v>4</v>
      </c>
      <c r="B33" s="1">
        <v>45118</v>
      </c>
      <c r="C33" s="4">
        <v>61.39</v>
      </c>
    </row>
    <row r="34" spans="1:3" x14ac:dyDescent="0.25">
      <c r="A34" t="s">
        <v>3</v>
      </c>
      <c r="B34" s="1">
        <v>45121</v>
      </c>
      <c r="C34" s="4">
        <v>132.28</v>
      </c>
    </row>
    <row r="35" spans="1:3" x14ac:dyDescent="0.25">
      <c r="A35" t="s">
        <v>4</v>
      </c>
      <c r="B35" s="1">
        <v>45125</v>
      </c>
      <c r="C35" s="4">
        <v>63.44</v>
      </c>
    </row>
    <row r="36" spans="1:3" x14ac:dyDescent="0.25">
      <c r="A36" t="s">
        <v>3</v>
      </c>
      <c r="B36" s="1">
        <v>45128</v>
      </c>
      <c r="C36" s="4">
        <v>198.42</v>
      </c>
    </row>
    <row r="37" spans="1:3" x14ac:dyDescent="0.25">
      <c r="A37" t="s">
        <v>4</v>
      </c>
      <c r="B37" s="1">
        <v>45128</v>
      </c>
      <c r="C37" s="4">
        <v>61.39</v>
      </c>
    </row>
    <row r="38" spans="1:3" x14ac:dyDescent="0.25">
      <c r="A38" t="s">
        <v>3</v>
      </c>
      <c r="B38" s="1">
        <v>45135</v>
      </c>
      <c r="C38" s="4">
        <v>136.34</v>
      </c>
    </row>
    <row r="39" spans="1:3" x14ac:dyDescent="0.25">
      <c r="A39" t="s">
        <v>3</v>
      </c>
      <c r="B39" s="1">
        <v>45142</v>
      </c>
      <c r="C39" s="4">
        <v>66.14</v>
      </c>
    </row>
    <row r="40" spans="1:3" x14ac:dyDescent="0.25">
      <c r="A40" t="s">
        <v>4</v>
      </c>
      <c r="B40" s="1">
        <v>45146</v>
      </c>
      <c r="C40" s="4">
        <v>103.96</v>
      </c>
    </row>
    <row r="41" spans="1:3" x14ac:dyDescent="0.25">
      <c r="A41" t="s">
        <v>4</v>
      </c>
      <c r="B41" s="1">
        <v>45155</v>
      </c>
      <c r="C41" s="4">
        <v>63.82</v>
      </c>
    </row>
    <row r="42" spans="1:3" x14ac:dyDescent="0.25">
      <c r="A42" t="s">
        <v>3</v>
      </c>
      <c r="B42" s="1">
        <v>45156</v>
      </c>
      <c r="C42" s="4">
        <v>134.55000000000001</v>
      </c>
    </row>
    <row r="43" spans="1:3" x14ac:dyDescent="0.25">
      <c r="A43" t="s">
        <v>4</v>
      </c>
      <c r="B43" s="1">
        <v>45160</v>
      </c>
      <c r="C43" s="4">
        <v>74.59</v>
      </c>
    </row>
    <row r="44" spans="1:3" x14ac:dyDescent="0.25">
      <c r="A44" t="s">
        <v>4</v>
      </c>
      <c r="B44" s="1">
        <v>45161</v>
      </c>
      <c r="C44" s="4">
        <v>125.27</v>
      </c>
    </row>
    <row r="45" spans="1:3" x14ac:dyDescent="0.25">
      <c r="A45" t="s">
        <v>3</v>
      </c>
      <c r="B45" s="1">
        <v>45162</v>
      </c>
      <c r="C45" s="4">
        <v>64.150000000000006</v>
      </c>
    </row>
    <row r="46" spans="1:3" x14ac:dyDescent="0.25">
      <c r="A46" t="s">
        <v>4</v>
      </c>
      <c r="B46" s="1">
        <v>45163</v>
      </c>
      <c r="C46" s="4">
        <v>12.49</v>
      </c>
    </row>
    <row r="47" spans="1:3" x14ac:dyDescent="0.25">
      <c r="A47" t="s">
        <v>4</v>
      </c>
      <c r="B47" s="1">
        <v>45165</v>
      </c>
      <c r="C47" s="4">
        <v>47.41</v>
      </c>
    </row>
    <row r="48" spans="1:3" x14ac:dyDescent="0.25">
      <c r="A48" t="s">
        <v>3</v>
      </c>
      <c r="B48" s="1">
        <v>45170</v>
      </c>
      <c r="C48" s="4">
        <v>204.5</v>
      </c>
    </row>
    <row r="49" spans="1:3" x14ac:dyDescent="0.25">
      <c r="A49" t="s">
        <v>4</v>
      </c>
      <c r="B49" s="1">
        <v>45172</v>
      </c>
      <c r="C49" s="4">
        <v>38.270000000000003</v>
      </c>
    </row>
    <row r="50" spans="1:3" x14ac:dyDescent="0.25">
      <c r="A50" t="s">
        <v>4</v>
      </c>
      <c r="B50" s="1">
        <v>45173</v>
      </c>
      <c r="C50" s="4">
        <v>47.41</v>
      </c>
    </row>
    <row r="51" spans="1:3" x14ac:dyDescent="0.25">
      <c r="A51" t="s">
        <v>4</v>
      </c>
      <c r="B51" s="1">
        <v>45174</v>
      </c>
      <c r="C51" s="4">
        <v>46.36</v>
      </c>
    </row>
    <row r="52" spans="1:3" x14ac:dyDescent="0.25">
      <c r="A52" t="s">
        <v>4</v>
      </c>
      <c r="B52" s="1">
        <v>45176</v>
      </c>
      <c r="C52" s="4">
        <v>52.86</v>
      </c>
    </row>
    <row r="53" spans="1:3" x14ac:dyDescent="0.25">
      <c r="A53" t="s">
        <v>3</v>
      </c>
      <c r="B53" s="1">
        <v>45177</v>
      </c>
      <c r="C53" s="4">
        <v>68.37</v>
      </c>
    </row>
    <row r="54" spans="1:3" x14ac:dyDescent="0.25">
      <c r="A54" t="s">
        <v>3</v>
      </c>
      <c r="B54" s="1">
        <v>45183</v>
      </c>
      <c r="C54" s="4">
        <v>67.010000000000005</v>
      </c>
    </row>
    <row r="55" spans="1:3" x14ac:dyDescent="0.25">
      <c r="A55" t="s">
        <v>3</v>
      </c>
      <c r="B55" s="1">
        <v>45184</v>
      </c>
      <c r="C55" s="4">
        <v>141.78</v>
      </c>
    </row>
    <row r="56" spans="1:3" x14ac:dyDescent="0.25">
      <c r="A56" t="s">
        <v>4</v>
      </c>
      <c r="B56" s="1">
        <v>45184</v>
      </c>
      <c r="C56" s="4">
        <v>56.55</v>
      </c>
    </row>
    <row r="57" spans="1:3" x14ac:dyDescent="0.25">
      <c r="A57" t="s">
        <v>4</v>
      </c>
      <c r="B57" s="1">
        <v>45186</v>
      </c>
      <c r="C57" s="4">
        <v>47.41</v>
      </c>
    </row>
    <row r="58" spans="1:3" x14ac:dyDescent="0.25">
      <c r="A58" t="s">
        <v>4</v>
      </c>
      <c r="B58" s="1">
        <v>45188</v>
      </c>
      <c r="C58" s="4">
        <v>62.49</v>
      </c>
    </row>
    <row r="59" spans="1:3" x14ac:dyDescent="0.25">
      <c r="A59" t="s">
        <v>4</v>
      </c>
      <c r="B59" s="1">
        <v>45189</v>
      </c>
      <c r="C59" s="4">
        <v>13.88</v>
      </c>
    </row>
    <row r="60" spans="1:3" x14ac:dyDescent="0.25">
      <c r="A60" t="s">
        <v>3</v>
      </c>
      <c r="B60" s="1">
        <v>45190</v>
      </c>
      <c r="C60" s="4">
        <v>67.010000000000005</v>
      </c>
    </row>
    <row r="61" spans="1:3" x14ac:dyDescent="0.25">
      <c r="A61" t="s">
        <v>3</v>
      </c>
      <c r="B61" s="1">
        <v>45191</v>
      </c>
      <c r="C61" s="4">
        <v>68.25</v>
      </c>
    </row>
    <row r="62" spans="1:3" x14ac:dyDescent="0.25">
      <c r="A62" t="s">
        <v>4</v>
      </c>
      <c r="B62" s="1">
        <v>45191</v>
      </c>
      <c r="C62" s="4">
        <v>37.369999999999997</v>
      </c>
    </row>
    <row r="63" spans="1:3" x14ac:dyDescent="0.25">
      <c r="A63" t="s">
        <v>4</v>
      </c>
      <c r="B63" s="1">
        <v>45192</v>
      </c>
      <c r="C63" s="4">
        <v>62.16</v>
      </c>
    </row>
    <row r="64" spans="1:3" x14ac:dyDescent="0.25">
      <c r="A64" t="s">
        <v>4</v>
      </c>
      <c r="B64" s="1">
        <v>45196</v>
      </c>
      <c r="C64" s="4">
        <v>56.55</v>
      </c>
    </row>
    <row r="65" spans="1:3" x14ac:dyDescent="0.25">
      <c r="A65" t="s">
        <v>4</v>
      </c>
      <c r="B65" s="1">
        <v>45203</v>
      </c>
      <c r="C65" s="4">
        <v>51.41</v>
      </c>
    </row>
    <row r="66" spans="1:3" x14ac:dyDescent="0.25">
      <c r="A66" t="s">
        <v>3</v>
      </c>
      <c r="B66" s="1">
        <v>45205</v>
      </c>
      <c r="C66" s="4">
        <v>69.180000000000007</v>
      </c>
    </row>
    <row r="67" spans="1:3" x14ac:dyDescent="0.25">
      <c r="A67" t="s">
        <v>3</v>
      </c>
      <c r="B67" s="1">
        <v>45212</v>
      </c>
      <c r="C67" s="4">
        <v>68.37</v>
      </c>
    </row>
    <row r="68" spans="1:3" x14ac:dyDescent="0.25">
      <c r="A68" t="s">
        <v>4</v>
      </c>
      <c r="B68" s="1">
        <v>45212</v>
      </c>
      <c r="C68" s="4">
        <v>69.760000000000005</v>
      </c>
    </row>
    <row r="69" spans="1:3" x14ac:dyDescent="0.25">
      <c r="A69" t="s">
        <v>3</v>
      </c>
      <c r="B69" s="1">
        <v>45219</v>
      </c>
      <c r="C69" s="4">
        <v>68.75</v>
      </c>
    </row>
    <row r="70" spans="1:3" x14ac:dyDescent="0.25">
      <c r="A70" t="s">
        <v>3</v>
      </c>
      <c r="B70" s="1">
        <v>45219</v>
      </c>
      <c r="C70" s="4">
        <v>-67.39</v>
      </c>
    </row>
    <row r="71" spans="1:3" x14ac:dyDescent="0.25">
      <c r="A71" t="s">
        <v>3</v>
      </c>
      <c r="B71" s="1">
        <v>45233</v>
      </c>
      <c r="C71" s="4">
        <v>68.75</v>
      </c>
    </row>
    <row r="72" spans="1:3" x14ac:dyDescent="0.25">
      <c r="A72" t="s">
        <v>3</v>
      </c>
      <c r="B72" s="1">
        <v>45233</v>
      </c>
      <c r="C72" s="4">
        <v>68.37</v>
      </c>
    </row>
    <row r="73" spans="1:3" x14ac:dyDescent="0.25">
      <c r="A73" t="s">
        <v>4</v>
      </c>
      <c r="B73" s="1">
        <v>45233</v>
      </c>
      <c r="C73" s="4">
        <v>94.82</v>
      </c>
    </row>
    <row r="74" spans="1:3" x14ac:dyDescent="0.25">
      <c r="A74" t="s">
        <v>4</v>
      </c>
      <c r="B74" s="1">
        <v>45237</v>
      </c>
      <c r="C74" s="4">
        <v>47.41</v>
      </c>
    </row>
    <row r="75" spans="1:3" x14ac:dyDescent="0.25">
      <c r="A75" t="s">
        <v>3</v>
      </c>
      <c r="B75" s="1">
        <v>45247</v>
      </c>
      <c r="C75" s="4">
        <v>69.180000000000007</v>
      </c>
    </row>
    <row r="76" spans="1:3" x14ac:dyDescent="0.25">
      <c r="A76" t="s">
        <v>4</v>
      </c>
      <c r="B76" s="1">
        <v>45247</v>
      </c>
      <c r="C76" s="4">
        <v>9.14</v>
      </c>
    </row>
    <row r="77" spans="1:3" x14ac:dyDescent="0.25">
      <c r="A77" t="s">
        <v>4</v>
      </c>
      <c r="B77" s="1">
        <v>45252</v>
      </c>
      <c r="C77" s="4">
        <v>38.270000000000003</v>
      </c>
    </row>
    <row r="78" spans="1:3" x14ac:dyDescent="0.25">
      <c r="A78" t="s">
        <v>4</v>
      </c>
      <c r="B78" s="1">
        <v>45253</v>
      </c>
      <c r="C78" s="4">
        <v>56.55</v>
      </c>
    </row>
    <row r="79" spans="1:3" x14ac:dyDescent="0.25">
      <c r="A79" t="s">
        <v>3</v>
      </c>
      <c r="B79" s="1">
        <v>45254</v>
      </c>
      <c r="C79" s="4">
        <v>69.180000000000007</v>
      </c>
    </row>
    <row r="80" spans="1:3" x14ac:dyDescent="0.25">
      <c r="A80" t="s">
        <v>4</v>
      </c>
      <c r="B80" s="1">
        <v>45257</v>
      </c>
      <c r="C80" s="4">
        <v>47.41</v>
      </c>
    </row>
    <row r="81" spans="1:3" x14ac:dyDescent="0.25">
      <c r="A81" t="s">
        <v>4</v>
      </c>
      <c r="B81" s="1">
        <v>45260</v>
      </c>
      <c r="C81" s="4">
        <v>56.55</v>
      </c>
    </row>
    <row r="82" spans="1:3" x14ac:dyDescent="0.25">
      <c r="A82" t="s">
        <v>3</v>
      </c>
      <c r="B82" s="1">
        <v>45261</v>
      </c>
      <c r="C82" s="4">
        <v>69.180000000000007</v>
      </c>
    </row>
    <row r="83" spans="1:3" x14ac:dyDescent="0.25">
      <c r="A83" t="s">
        <v>3</v>
      </c>
      <c r="B83" s="1">
        <v>45261</v>
      </c>
      <c r="C83" s="4">
        <v>141.75</v>
      </c>
    </row>
    <row r="84" spans="1:3" x14ac:dyDescent="0.25">
      <c r="A84" t="s">
        <v>4</v>
      </c>
      <c r="B84" s="1">
        <v>45261</v>
      </c>
      <c r="C84" s="4">
        <v>56.55</v>
      </c>
    </row>
    <row r="85" spans="1:3" x14ac:dyDescent="0.25">
      <c r="A85" t="s">
        <v>4</v>
      </c>
      <c r="B85" s="1">
        <v>45263</v>
      </c>
      <c r="C85" s="4">
        <v>47.41</v>
      </c>
    </row>
    <row r="86" spans="1:3" x14ac:dyDescent="0.25">
      <c r="A86" t="s">
        <v>4</v>
      </c>
      <c r="B86" s="1">
        <v>45266</v>
      </c>
      <c r="C86" s="4">
        <v>103.96</v>
      </c>
    </row>
    <row r="87" spans="1:3" x14ac:dyDescent="0.25">
      <c r="A87" t="s">
        <v>3</v>
      </c>
      <c r="B87" s="1">
        <v>45268</v>
      </c>
      <c r="C87" s="4">
        <v>67.010000000000005</v>
      </c>
    </row>
    <row r="88" spans="1:3" x14ac:dyDescent="0.25">
      <c r="A88" t="s">
        <v>3</v>
      </c>
      <c r="B88" s="1">
        <v>45268</v>
      </c>
      <c r="C88" s="4">
        <v>68.75</v>
      </c>
    </row>
    <row r="89" spans="1:3" x14ac:dyDescent="0.25">
      <c r="A89" t="s">
        <v>3</v>
      </c>
      <c r="B89" s="1">
        <v>45268</v>
      </c>
      <c r="C89" s="4">
        <v>66.63</v>
      </c>
    </row>
    <row r="90" spans="1:3" x14ac:dyDescent="0.25">
      <c r="A90" t="s">
        <v>4</v>
      </c>
      <c r="B90" s="1">
        <v>45273</v>
      </c>
      <c r="C90" s="4">
        <v>160.08000000000001</v>
      </c>
    </row>
    <row r="91" spans="1:3" x14ac:dyDescent="0.25">
      <c r="A91" t="s">
        <v>3</v>
      </c>
      <c r="B91" s="1">
        <v>45274</v>
      </c>
      <c r="C91" s="4">
        <v>67.010000000000005</v>
      </c>
    </row>
    <row r="92" spans="1:3" x14ac:dyDescent="0.25">
      <c r="A92" t="s">
        <v>3</v>
      </c>
      <c r="B92" s="1">
        <v>45275</v>
      </c>
      <c r="C92" s="4">
        <v>69.180000000000007</v>
      </c>
    </row>
    <row r="93" spans="1:3" x14ac:dyDescent="0.25">
      <c r="A93" t="s">
        <v>3</v>
      </c>
      <c r="B93" s="1">
        <v>45275</v>
      </c>
      <c r="C93" s="4">
        <v>68.400000000000006</v>
      </c>
    </row>
    <row r="94" spans="1:3" x14ac:dyDescent="0.25">
      <c r="A94" t="s">
        <v>3</v>
      </c>
      <c r="B94" s="1">
        <v>45275</v>
      </c>
      <c r="C94" s="4">
        <v>136.74</v>
      </c>
    </row>
    <row r="110" spans="1:3" ht="15.75" x14ac:dyDescent="0.25">
      <c r="A110" s="2"/>
      <c r="B110" s="3"/>
      <c r="C110" s="5">
        <f>SUM(C2:C109)</f>
        <v>6694.1200000000026</v>
      </c>
    </row>
  </sheetData>
  <autoFilter ref="A1:C94" xr:uid="{0A871E7D-126A-4040-B880-B155139501E3}"/>
  <sortState xmlns:xlrd2="http://schemas.microsoft.com/office/spreadsheetml/2017/richdata2" ref="A2:C45">
    <sortCondition descending="1" ref="B2:B4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03FA4-2CC9-4BAC-A315-053F052C1A00}">
  <dimension ref="A1:J143"/>
  <sheetViews>
    <sheetView topLeftCell="A124" workbookViewId="0">
      <selection activeCell="C144" sqref="C144"/>
    </sheetView>
  </sheetViews>
  <sheetFormatPr defaultRowHeight="15" x14ac:dyDescent="0.25"/>
  <cols>
    <col min="1" max="1" width="27.5703125" customWidth="1"/>
    <col min="2" max="2" width="36.7109375" customWidth="1"/>
    <col min="3" max="3" width="16" style="1" customWidth="1"/>
    <col min="4" max="4" width="19.42578125" style="4" customWidth="1"/>
    <col min="9" max="9" width="31.42578125" customWidth="1"/>
    <col min="10" max="10" width="22" customWidth="1"/>
  </cols>
  <sheetData>
    <row r="1" spans="1:4" ht="20.25" customHeight="1" x14ac:dyDescent="0.25">
      <c r="A1" s="6" t="s">
        <v>17</v>
      </c>
      <c r="B1" s="6" t="s">
        <v>5</v>
      </c>
      <c r="C1" s="7" t="s">
        <v>0</v>
      </c>
      <c r="D1" s="8" t="s">
        <v>1</v>
      </c>
    </row>
    <row r="2" spans="1:4" x14ac:dyDescent="0.25">
      <c r="A2" t="s">
        <v>6</v>
      </c>
      <c r="C2" s="1">
        <v>44935</v>
      </c>
      <c r="D2" s="4">
        <v>9.3699999999999992</v>
      </c>
    </row>
    <row r="3" spans="1:4" x14ac:dyDescent="0.25">
      <c r="A3" t="s">
        <v>6</v>
      </c>
      <c r="C3" s="1">
        <v>44938</v>
      </c>
      <c r="D3" s="4">
        <v>9.3699999999999992</v>
      </c>
    </row>
    <row r="4" spans="1:4" x14ac:dyDescent="0.25">
      <c r="A4" t="s">
        <v>8</v>
      </c>
      <c r="B4" t="s">
        <v>51</v>
      </c>
      <c r="C4" s="1">
        <v>44940</v>
      </c>
      <c r="D4" s="4">
        <v>26.54</v>
      </c>
    </row>
    <row r="5" spans="1:4" x14ac:dyDescent="0.25">
      <c r="A5" t="s">
        <v>8</v>
      </c>
      <c r="B5" t="s">
        <v>52</v>
      </c>
      <c r="C5" s="1">
        <v>44940</v>
      </c>
      <c r="D5" s="4">
        <v>13.99</v>
      </c>
    </row>
    <row r="6" spans="1:4" x14ac:dyDescent="0.25">
      <c r="A6" t="s">
        <v>6</v>
      </c>
      <c r="C6" s="1">
        <v>44941</v>
      </c>
      <c r="D6" s="4">
        <v>9.3699999999999992</v>
      </c>
    </row>
    <row r="7" spans="1:4" x14ac:dyDescent="0.25">
      <c r="A7" t="s">
        <v>6</v>
      </c>
      <c r="C7" s="1">
        <v>44945</v>
      </c>
      <c r="D7" s="4">
        <v>14.62</v>
      </c>
    </row>
    <row r="8" spans="1:4" x14ac:dyDescent="0.25">
      <c r="A8" t="s">
        <v>6</v>
      </c>
      <c r="C8" s="1">
        <v>44948</v>
      </c>
      <c r="D8" s="4">
        <v>10.45</v>
      </c>
    </row>
    <row r="9" spans="1:4" x14ac:dyDescent="0.25">
      <c r="A9" t="s">
        <v>6</v>
      </c>
      <c r="C9" s="1">
        <v>44967</v>
      </c>
      <c r="D9" s="4">
        <v>10.45</v>
      </c>
    </row>
    <row r="10" spans="1:4" x14ac:dyDescent="0.25">
      <c r="A10" t="s">
        <v>8</v>
      </c>
      <c r="B10" t="s">
        <v>50</v>
      </c>
      <c r="C10" s="1">
        <v>44968</v>
      </c>
      <c r="D10" s="4">
        <v>25.99</v>
      </c>
    </row>
    <row r="11" spans="1:4" x14ac:dyDescent="0.25">
      <c r="A11" t="s">
        <v>6</v>
      </c>
      <c r="C11" s="1">
        <v>44970</v>
      </c>
      <c r="D11" s="4">
        <v>10.45</v>
      </c>
    </row>
    <row r="12" spans="1:4" x14ac:dyDescent="0.25">
      <c r="A12" t="s">
        <v>6</v>
      </c>
      <c r="C12" s="1">
        <v>44993</v>
      </c>
      <c r="D12" s="4">
        <v>14.62</v>
      </c>
    </row>
    <row r="13" spans="1:4" x14ac:dyDescent="0.25">
      <c r="A13" t="s">
        <v>6</v>
      </c>
      <c r="C13" s="1">
        <v>44997</v>
      </c>
      <c r="D13" s="4">
        <v>14.62</v>
      </c>
    </row>
    <row r="14" spans="1:4" x14ac:dyDescent="0.25">
      <c r="A14" t="s">
        <v>6</v>
      </c>
      <c r="C14" s="1">
        <v>44999</v>
      </c>
      <c r="D14" s="4">
        <v>10.45</v>
      </c>
    </row>
    <row r="15" spans="1:4" x14ac:dyDescent="0.25">
      <c r="A15" t="s">
        <v>6</v>
      </c>
      <c r="C15" s="1">
        <v>45001</v>
      </c>
      <c r="D15" s="4">
        <v>9.3699999999999992</v>
      </c>
    </row>
    <row r="16" spans="1:4" x14ac:dyDescent="0.25">
      <c r="A16" t="s">
        <v>6</v>
      </c>
      <c r="C16" s="1">
        <v>45004</v>
      </c>
      <c r="D16" s="4">
        <v>9.3699999999999992</v>
      </c>
    </row>
    <row r="17" spans="1:4" x14ac:dyDescent="0.25">
      <c r="A17" t="s">
        <v>6</v>
      </c>
      <c r="C17" s="1">
        <v>45006</v>
      </c>
      <c r="D17" s="4">
        <v>9.3699999999999992</v>
      </c>
    </row>
    <row r="18" spans="1:4" x14ac:dyDescent="0.25">
      <c r="A18" t="s">
        <v>14</v>
      </c>
      <c r="B18" t="s">
        <v>49</v>
      </c>
      <c r="C18" s="1">
        <v>45006</v>
      </c>
      <c r="D18" s="4">
        <v>37.159999999999997</v>
      </c>
    </row>
    <row r="19" spans="1:4" x14ac:dyDescent="0.25">
      <c r="A19" t="s">
        <v>6</v>
      </c>
      <c r="C19" s="1">
        <v>45007</v>
      </c>
      <c r="D19" s="4">
        <v>9.3699999999999992</v>
      </c>
    </row>
    <row r="20" spans="1:4" x14ac:dyDescent="0.25">
      <c r="A20" t="s">
        <v>6</v>
      </c>
      <c r="C20" s="1">
        <v>45029</v>
      </c>
      <c r="D20" s="4">
        <v>10.45</v>
      </c>
    </row>
    <row r="21" spans="1:4" x14ac:dyDescent="0.25">
      <c r="A21" t="s">
        <v>13</v>
      </c>
      <c r="B21" t="s">
        <v>48</v>
      </c>
      <c r="C21" s="1">
        <v>45030</v>
      </c>
      <c r="D21" s="4">
        <v>11.99</v>
      </c>
    </row>
    <row r="22" spans="1:4" x14ac:dyDescent="0.25">
      <c r="A22" t="s">
        <v>6</v>
      </c>
      <c r="C22" s="1">
        <v>45032</v>
      </c>
      <c r="D22" s="4">
        <v>9.3699999999999992</v>
      </c>
    </row>
    <row r="23" spans="1:4" x14ac:dyDescent="0.25">
      <c r="A23" t="s">
        <v>13</v>
      </c>
      <c r="B23" t="s">
        <v>43</v>
      </c>
      <c r="C23" s="1">
        <v>45032</v>
      </c>
      <c r="D23" s="4">
        <v>17.989999999999998</v>
      </c>
    </row>
    <row r="24" spans="1:4" x14ac:dyDescent="0.25">
      <c r="A24" t="s">
        <v>13</v>
      </c>
      <c r="B24" t="s">
        <v>47</v>
      </c>
      <c r="C24" s="1">
        <v>45037</v>
      </c>
      <c r="D24" s="4">
        <v>14.53</v>
      </c>
    </row>
    <row r="25" spans="1:4" x14ac:dyDescent="0.25">
      <c r="A25" t="s">
        <v>6</v>
      </c>
      <c r="C25" s="1">
        <v>45038</v>
      </c>
      <c r="D25" s="4">
        <v>9.3699999999999992</v>
      </c>
    </row>
    <row r="26" spans="1:4" x14ac:dyDescent="0.25">
      <c r="A26" t="s">
        <v>6</v>
      </c>
      <c r="C26" s="1">
        <v>45041</v>
      </c>
      <c r="D26" s="4">
        <v>10.45</v>
      </c>
    </row>
    <row r="27" spans="1:4" x14ac:dyDescent="0.25">
      <c r="A27" t="s">
        <v>14</v>
      </c>
      <c r="B27" t="s">
        <v>46</v>
      </c>
      <c r="C27" s="1">
        <v>45046</v>
      </c>
      <c r="D27" s="4">
        <v>9.1999999999999993</v>
      </c>
    </row>
    <row r="28" spans="1:4" x14ac:dyDescent="0.25">
      <c r="A28" t="s">
        <v>6</v>
      </c>
      <c r="C28" s="1">
        <v>45047</v>
      </c>
      <c r="D28" s="4">
        <v>14.62</v>
      </c>
    </row>
    <row r="29" spans="1:4" x14ac:dyDescent="0.25">
      <c r="A29" t="s">
        <v>6</v>
      </c>
      <c r="C29" s="1">
        <v>45049</v>
      </c>
      <c r="D29" s="4">
        <v>15.93</v>
      </c>
    </row>
    <row r="30" spans="1:4" x14ac:dyDescent="0.25">
      <c r="A30" t="s">
        <v>6</v>
      </c>
      <c r="C30" s="1">
        <v>45052</v>
      </c>
      <c r="D30" s="4">
        <v>36.799999999999997</v>
      </c>
    </row>
    <row r="31" spans="1:4" x14ac:dyDescent="0.25">
      <c r="A31" t="s">
        <v>6</v>
      </c>
      <c r="C31" s="1">
        <v>45054</v>
      </c>
      <c r="D31" s="4">
        <v>9.26</v>
      </c>
    </row>
    <row r="32" spans="1:4" x14ac:dyDescent="0.25">
      <c r="A32" t="s">
        <v>6</v>
      </c>
      <c r="C32" s="1">
        <v>45059</v>
      </c>
      <c r="D32" s="4">
        <v>10.45</v>
      </c>
    </row>
    <row r="33" spans="1:4" x14ac:dyDescent="0.25">
      <c r="A33" t="s">
        <v>13</v>
      </c>
      <c r="B33" t="s">
        <v>43</v>
      </c>
      <c r="C33" s="1">
        <v>45059</v>
      </c>
      <c r="D33" s="4">
        <v>17.989999999999998</v>
      </c>
    </row>
    <row r="34" spans="1:4" x14ac:dyDescent="0.25">
      <c r="A34" t="s">
        <v>13</v>
      </c>
      <c r="B34" t="s">
        <v>44</v>
      </c>
      <c r="C34" s="1">
        <v>45059</v>
      </c>
      <c r="D34" s="4">
        <v>19.989999999999998</v>
      </c>
    </row>
    <row r="35" spans="1:4" x14ac:dyDescent="0.25">
      <c r="A35" t="s">
        <v>8</v>
      </c>
      <c r="B35" t="s">
        <v>45</v>
      </c>
      <c r="C35" s="1">
        <v>45059</v>
      </c>
      <c r="D35" s="4">
        <v>14.16</v>
      </c>
    </row>
    <row r="36" spans="1:4" x14ac:dyDescent="0.25">
      <c r="A36" t="s">
        <v>6</v>
      </c>
      <c r="C36" s="1">
        <v>45073</v>
      </c>
      <c r="D36" s="4">
        <v>10.45</v>
      </c>
    </row>
    <row r="37" spans="1:4" x14ac:dyDescent="0.25">
      <c r="A37" t="s">
        <v>6</v>
      </c>
      <c r="C37" s="1">
        <v>45075</v>
      </c>
      <c r="D37" s="4">
        <v>10.45</v>
      </c>
    </row>
    <row r="38" spans="1:4" x14ac:dyDescent="0.25">
      <c r="A38" t="s">
        <v>6</v>
      </c>
      <c r="C38" s="1">
        <v>45076</v>
      </c>
      <c r="D38" s="4">
        <v>10.45</v>
      </c>
    </row>
    <row r="39" spans="1:4" x14ac:dyDescent="0.25">
      <c r="A39" t="s">
        <v>6</v>
      </c>
      <c r="C39" s="1">
        <v>45080</v>
      </c>
      <c r="D39" s="4">
        <v>9.26</v>
      </c>
    </row>
    <row r="40" spans="1:4" x14ac:dyDescent="0.25">
      <c r="A40" t="s">
        <v>6</v>
      </c>
      <c r="C40" s="1">
        <v>45084</v>
      </c>
      <c r="D40" s="4">
        <v>9.26</v>
      </c>
    </row>
    <row r="41" spans="1:4" x14ac:dyDescent="0.25">
      <c r="A41" t="s">
        <v>6</v>
      </c>
      <c r="C41" s="1">
        <v>45086</v>
      </c>
      <c r="D41" s="4">
        <v>10.45</v>
      </c>
    </row>
    <row r="42" spans="1:4" x14ac:dyDescent="0.25">
      <c r="A42" t="s">
        <v>8</v>
      </c>
      <c r="C42" s="1">
        <v>45088</v>
      </c>
      <c r="D42" s="4">
        <v>261.12</v>
      </c>
    </row>
    <row r="43" spans="1:4" x14ac:dyDescent="0.25">
      <c r="A43" t="s">
        <v>6</v>
      </c>
      <c r="C43" s="1">
        <v>45089</v>
      </c>
      <c r="D43" s="4">
        <v>10.45</v>
      </c>
    </row>
    <row r="44" spans="1:4" x14ac:dyDescent="0.25">
      <c r="A44" t="s">
        <v>6</v>
      </c>
      <c r="C44" s="1">
        <v>45091</v>
      </c>
      <c r="D44" s="4">
        <v>15.93</v>
      </c>
    </row>
    <row r="45" spans="1:4" x14ac:dyDescent="0.25">
      <c r="A45" t="s">
        <v>18</v>
      </c>
      <c r="B45" t="s">
        <v>42</v>
      </c>
      <c r="C45" s="1">
        <v>45091</v>
      </c>
      <c r="D45" s="4">
        <v>37.58</v>
      </c>
    </row>
    <row r="46" spans="1:4" x14ac:dyDescent="0.25">
      <c r="A46" t="s">
        <v>6</v>
      </c>
      <c r="C46" s="1">
        <v>45101</v>
      </c>
      <c r="D46" s="4">
        <v>10.45</v>
      </c>
    </row>
    <row r="47" spans="1:4" x14ac:dyDescent="0.25">
      <c r="A47" t="s">
        <v>6</v>
      </c>
      <c r="C47" s="1">
        <v>45102</v>
      </c>
      <c r="D47" s="4">
        <v>10.45</v>
      </c>
    </row>
    <row r="48" spans="1:4" x14ac:dyDescent="0.25">
      <c r="A48" t="s">
        <v>6</v>
      </c>
      <c r="C48" s="1">
        <v>45105</v>
      </c>
      <c r="D48" s="4">
        <v>9.26</v>
      </c>
    </row>
    <row r="49" spans="1:4" x14ac:dyDescent="0.25">
      <c r="A49" t="s">
        <v>6</v>
      </c>
      <c r="C49" s="1">
        <v>45106</v>
      </c>
      <c r="D49" s="4">
        <v>10.45</v>
      </c>
    </row>
    <row r="50" spans="1:4" x14ac:dyDescent="0.25">
      <c r="A50" t="s">
        <v>6</v>
      </c>
      <c r="C50" s="1">
        <v>45108</v>
      </c>
      <c r="D50" s="4">
        <v>10.45</v>
      </c>
    </row>
    <row r="51" spans="1:4" x14ac:dyDescent="0.25">
      <c r="A51" t="s">
        <v>6</v>
      </c>
      <c r="C51" s="1">
        <v>45113</v>
      </c>
      <c r="D51" s="4">
        <v>14.62</v>
      </c>
    </row>
    <row r="52" spans="1:4" x14ac:dyDescent="0.25">
      <c r="A52" t="s">
        <v>6</v>
      </c>
      <c r="C52" s="1">
        <v>45113</v>
      </c>
      <c r="D52" s="4">
        <v>10.45</v>
      </c>
    </row>
    <row r="53" spans="1:4" x14ac:dyDescent="0.25">
      <c r="A53" t="s">
        <v>6</v>
      </c>
      <c r="C53" s="1">
        <v>45115</v>
      </c>
      <c r="D53" s="4">
        <v>10.45</v>
      </c>
    </row>
    <row r="54" spans="1:4" x14ac:dyDescent="0.25">
      <c r="A54" t="s">
        <v>8</v>
      </c>
      <c r="B54" t="s">
        <v>40</v>
      </c>
      <c r="C54" s="1">
        <v>45115</v>
      </c>
      <c r="D54" s="4">
        <v>49.98</v>
      </c>
    </row>
    <row r="55" spans="1:4" x14ac:dyDescent="0.25">
      <c r="A55" t="s">
        <v>8</v>
      </c>
      <c r="B55" t="s">
        <v>41</v>
      </c>
      <c r="C55" s="1">
        <v>45115</v>
      </c>
      <c r="D55" s="4">
        <v>63.69</v>
      </c>
    </row>
    <row r="56" spans="1:4" x14ac:dyDescent="0.25">
      <c r="A56" t="s">
        <v>6</v>
      </c>
      <c r="C56" s="1">
        <v>45117</v>
      </c>
      <c r="D56" s="4">
        <v>9.26</v>
      </c>
    </row>
    <row r="57" spans="1:4" x14ac:dyDescent="0.25">
      <c r="A57" t="s">
        <v>6</v>
      </c>
      <c r="C57" s="1">
        <v>45118</v>
      </c>
      <c r="D57" s="4">
        <v>10.45</v>
      </c>
    </row>
    <row r="58" spans="1:4" x14ac:dyDescent="0.25">
      <c r="A58" t="s">
        <v>6</v>
      </c>
      <c r="C58" s="1">
        <v>45121</v>
      </c>
      <c r="D58" s="4">
        <v>10.45</v>
      </c>
    </row>
    <row r="59" spans="1:4" x14ac:dyDescent="0.25">
      <c r="A59" t="s">
        <v>6</v>
      </c>
      <c r="C59" s="1">
        <v>45123</v>
      </c>
      <c r="D59" s="4">
        <v>14.62</v>
      </c>
    </row>
    <row r="60" spans="1:4" x14ac:dyDescent="0.25">
      <c r="A60" t="s">
        <v>6</v>
      </c>
      <c r="C60" s="1">
        <v>45126</v>
      </c>
      <c r="D60" s="4">
        <v>9.26</v>
      </c>
    </row>
    <row r="61" spans="1:4" x14ac:dyDescent="0.25">
      <c r="A61" t="s">
        <v>6</v>
      </c>
      <c r="C61" s="1">
        <v>45138</v>
      </c>
      <c r="D61" s="4">
        <v>10.45</v>
      </c>
    </row>
    <row r="62" spans="1:4" x14ac:dyDescent="0.25">
      <c r="A62" t="s">
        <v>6</v>
      </c>
      <c r="C62" s="1">
        <v>45144</v>
      </c>
      <c r="D62" s="4">
        <v>15.93</v>
      </c>
    </row>
    <row r="63" spans="1:4" x14ac:dyDescent="0.25">
      <c r="A63" t="s">
        <v>6</v>
      </c>
      <c r="C63" s="1">
        <v>45145</v>
      </c>
      <c r="D63" s="4">
        <v>6.42</v>
      </c>
    </row>
    <row r="64" spans="1:4" x14ac:dyDescent="0.25">
      <c r="A64" t="s">
        <v>6</v>
      </c>
      <c r="C64" s="1">
        <v>45147</v>
      </c>
      <c r="D64" s="4">
        <v>7.69</v>
      </c>
    </row>
    <row r="65" spans="1:4" x14ac:dyDescent="0.25">
      <c r="A65" t="s">
        <v>6</v>
      </c>
      <c r="C65" s="1">
        <v>45151</v>
      </c>
      <c r="D65" s="4">
        <v>7.45</v>
      </c>
    </row>
    <row r="66" spans="1:4" x14ac:dyDescent="0.25">
      <c r="A66" t="s">
        <v>8</v>
      </c>
      <c r="B66" t="s">
        <v>39</v>
      </c>
      <c r="C66" s="1">
        <v>45151</v>
      </c>
      <c r="D66" s="4">
        <v>18.989999999999998</v>
      </c>
    </row>
    <row r="67" spans="1:4" x14ac:dyDescent="0.25">
      <c r="A67" t="s">
        <v>6</v>
      </c>
      <c r="C67" s="1">
        <v>45154</v>
      </c>
      <c r="D67" s="4">
        <v>17.64</v>
      </c>
    </row>
    <row r="68" spans="1:4" x14ac:dyDescent="0.25">
      <c r="A68" t="s">
        <v>6</v>
      </c>
      <c r="C68" s="1">
        <v>45158</v>
      </c>
      <c r="D68" s="4">
        <v>9.26</v>
      </c>
    </row>
    <row r="69" spans="1:4" x14ac:dyDescent="0.25">
      <c r="A69" t="s">
        <v>6</v>
      </c>
      <c r="C69" s="1">
        <v>45159</v>
      </c>
      <c r="D69" s="4">
        <v>9.26</v>
      </c>
    </row>
    <row r="70" spans="1:4" x14ac:dyDescent="0.25">
      <c r="A70" t="s">
        <v>6</v>
      </c>
      <c r="C70" s="1">
        <v>45160</v>
      </c>
      <c r="D70" s="4">
        <v>14.62</v>
      </c>
    </row>
    <row r="71" spans="1:4" x14ac:dyDescent="0.25">
      <c r="A71" t="s">
        <v>8</v>
      </c>
      <c r="B71" t="s">
        <v>38</v>
      </c>
      <c r="C71" s="1">
        <v>45160</v>
      </c>
      <c r="D71" s="4">
        <v>88.42</v>
      </c>
    </row>
    <row r="72" spans="1:4" x14ac:dyDescent="0.25">
      <c r="A72" t="s">
        <v>14</v>
      </c>
      <c r="B72" t="s">
        <v>36</v>
      </c>
      <c r="C72" s="1">
        <v>45161</v>
      </c>
      <c r="D72" s="4">
        <v>16.98</v>
      </c>
    </row>
    <row r="73" spans="1:4" x14ac:dyDescent="0.25">
      <c r="A73" t="s">
        <v>14</v>
      </c>
      <c r="B73" t="s">
        <v>37</v>
      </c>
      <c r="C73" s="1">
        <v>45161</v>
      </c>
      <c r="D73" s="4">
        <v>15.05</v>
      </c>
    </row>
    <row r="74" spans="1:4" x14ac:dyDescent="0.25">
      <c r="A74" t="s">
        <v>13</v>
      </c>
      <c r="B74" t="s">
        <v>35</v>
      </c>
      <c r="C74" s="1">
        <v>45162</v>
      </c>
      <c r="D74" s="4">
        <v>61.96</v>
      </c>
    </row>
    <row r="75" spans="1:4" x14ac:dyDescent="0.25">
      <c r="A75" t="s">
        <v>6</v>
      </c>
      <c r="C75" s="1">
        <v>45164</v>
      </c>
      <c r="D75" s="4">
        <v>9.26</v>
      </c>
    </row>
    <row r="76" spans="1:4" x14ac:dyDescent="0.25">
      <c r="A76" t="s">
        <v>6</v>
      </c>
      <c r="C76" s="1">
        <v>45167</v>
      </c>
      <c r="D76" s="4">
        <v>10.45</v>
      </c>
    </row>
    <row r="77" spans="1:4" x14ac:dyDescent="0.25">
      <c r="A77" t="s">
        <v>6</v>
      </c>
      <c r="C77" s="1">
        <v>45168</v>
      </c>
      <c r="D77" s="4">
        <v>15.93</v>
      </c>
    </row>
    <row r="78" spans="1:4" x14ac:dyDescent="0.25">
      <c r="A78" t="s">
        <v>6</v>
      </c>
      <c r="C78" s="1">
        <v>45169</v>
      </c>
      <c r="D78" s="4">
        <v>10.45</v>
      </c>
    </row>
    <row r="79" spans="1:4" x14ac:dyDescent="0.25">
      <c r="A79" t="s">
        <v>6</v>
      </c>
      <c r="C79" s="1">
        <v>45170</v>
      </c>
      <c r="D79" s="4">
        <v>5.51</v>
      </c>
    </row>
    <row r="80" spans="1:4" x14ac:dyDescent="0.25">
      <c r="A80" t="s">
        <v>6</v>
      </c>
      <c r="C80" s="1">
        <v>45172</v>
      </c>
      <c r="D80" s="4">
        <v>5.51</v>
      </c>
    </row>
    <row r="81" spans="1:10" x14ac:dyDescent="0.25">
      <c r="A81" t="s">
        <v>8</v>
      </c>
      <c r="B81" t="s">
        <v>34</v>
      </c>
      <c r="C81" s="1">
        <v>45172</v>
      </c>
      <c r="D81" s="4">
        <v>135.54</v>
      </c>
    </row>
    <row r="82" spans="1:10" x14ac:dyDescent="0.25">
      <c r="A82" t="s">
        <v>6</v>
      </c>
      <c r="C82" s="1">
        <v>45173</v>
      </c>
      <c r="D82" s="4">
        <v>14.62</v>
      </c>
    </row>
    <row r="83" spans="1:10" x14ac:dyDescent="0.25">
      <c r="A83" t="s">
        <v>6</v>
      </c>
      <c r="C83" s="1">
        <v>45175</v>
      </c>
      <c r="D83" s="4">
        <v>5.51</v>
      </c>
    </row>
    <row r="84" spans="1:10" x14ac:dyDescent="0.25">
      <c r="A84" t="s">
        <v>13</v>
      </c>
      <c r="B84" t="s">
        <v>32</v>
      </c>
      <c r="C84" s="1">
        <v>45177</v>
      </c>
      <c r="D84" s="4">
        <v>26.99</v>
      </c>
    </row>
    <row r="85" spans="1:10" x14ac:dyDescent="0.25">
      <c r="A85" t="s">
        <v>13</v>
      </c>
      <c r="B85" t="s">
        <v>33</v>
      </c>
      <c r="C85" s="1">
        <v>45177</v>
      </c>
      <c r="D85" s="4">
        <v>23.5</v>
      </c>
    </row>
    <row r="86" spans="1:10" x14ac:dyDescent="0.25">
      <c r="A86" t="s">
        <v>13</v>
      </c>
      <c r="B86" t="s">
        <v>33</v>
      </c>
      <c r="C86" s="1">
        <v>45177</v>
      </c>
      <c r="D86" s="4">
        <v>8.99</v>
      </c>
    </row>
    <row r="87" spans="1:10" x14ac:dyDescent="0.25">
      <c r="A87" t="s">
        <v>6</v>
      </c>
      <c r="C87" s="1">
        <v>45179</v>
      </c>
      <c r="D87" s="4">
        <v>7.45</v>
      </c>
    </row>
    <row r="88" spans="1:10" x14ac:dyDescent="0.25">
      <c r="A88" t="s">
        <v>6</v>
      </c>
      <c r="C88" s="1">
        <v>45182</v>
      </c>
      <c r="D88" s="4">
        <v>5.51</v>
      </c>
    </row>
    <row r="89" spans="1:10" x14ac:dyDescent="0.25">
      <c r="A89" t="s">
        <v>6</v>
      </c>
      <c r="C89" s="1">
        <v>45186</v>
      </c>
      <c r="D89" s="4">
        <v>15.93</v>
      </c>
    </row>
    <row r="90" spans="1:10" x14ac:dyDescent="0.25">
      <c r="A90" t="s">
        <v>6</v>
      </c>
      <c r="C90" s="1">
        <v>45188</v>
      </c>
      <c r="D90" s="4">
        <v>28.26</v>
      </c>
    </row>
    <row r="91" spans="1:10" x14ac:dyDescent="0.25">
      <c r="A91" t="s">
        <v>6</v>
      </c>
      <c r="C91" s="1">
        <v>45189</v>
      </c>
      <c r="D91" s="4">
        <v>10.45</v>
      </c>
    </row>
    <row r="92" spans="1:10" x14ac:dyDescent="0.25">
      <c r="A92" t="s">
        <v>6</v>
      </c>
      <c r="C92" s="1">
        <v>45191</v>
      </c>
      <c r="D92" s="4">
        <v>7.81</v>
      </c>
    </row>
    <row r="93" spans="1:10" x14ac:dyDescent="0.25">
      <c r="A93" t="s">
        <v>6</v>
      </c>
      <c r="C93" s="1">
        <v>45194</v>
      </c>
      <c r="D93" s="4">
        <v>5.51</v>
      </c>
    </row>
    <row r="94" spans="1:10" x14ac:dyDescent="0.25">
      <c r="A94" t="s">
        <v>13</v>
      </c>
      <c r="B94" t="s">
        <v>31</v>
      </c>
      <c r="C94" s="1">
        <v>45197</v>
      </c>
      <c r="D94" s="4">
        <v>13.99</v>
      </c>
    </row>
    <row r="95" spans="1:10" x14ac:dyDescent="0.25">
      <c r="A95" t="s">
        <v>13</v>
      </c>
      <c r="B95" t="s">
        <v>29</v>
      </c>
      <c r="C95" s="1">
        <v>45200</v>
      </c>
      <c r="D95" s="4">
        <v>8.2899999999999991</v>
      </c>
      <c r="J95" s="9"/>
    </row>
    <row r="96" spans="1:10" x14ac:dyDescent="0.25">
      <c r="A96" t="s">
        <v>13</v>
      </c>
      <c r="B96" t="s">
        <v>30</v>
      </c>
      <c r="C96" s="1">
        <v>45200</v>
      </c>
      <c r="D96" s="4">
        <v>15.25</v>
      </c>
    </row>
    <row r="97" spans="1:4" x14ac:dyDescent="0.25">
      <c r="A97" t="s">
        <v>6</v>
      </c>
      <c r="C97" s="1">
        <v>45201</v>
      </c>
      <c r="D97" s="4">
        <v>15.93</v>
      </c>
    </row>
    <row r="98" spans="1:4" x14ac:dyDescent="0.25">
      <c r="A98" t="s">
        <v>6</v>
      </c>
      <c r="C98" s="1">
        <v>45210</v>
      </c>
      <c r="D98" s="4">
        <v>14.62</v>
      </c>
    </row>
    <row r="99" spans="1:4" x14ac:dyDescent="0.25">
      <c r="A99" t="s">
        <v>6</v>
      </c>
      <c r="C99" s="1">
        <v>45212</v>
      </c>
      <c r="D99" s="4">
        <v>15.93</v>
      </c>
    </row>
    <row r="100" spans="1:4" x14ac:dyDescent="0.25">
      <c r="A100" t="s">
        <v>14</v>
      </c>
      <c r="B100" t="s">
        <v>28</v>
      </c>
      <c r="C100" s="1">
        <v>45214</v>
      </c>
      <c r="D100" s="4">
        <v>25.9</v>
      </c>
    </row>
    <row r="101" spans="1:4" x14ac:dyDescent="0.25">
      <c r="A101" t="s">
        <v>13</v>
      </c>
      <c r="B101" t="s">
        <v>27</v>
      </c>
      <c r="C101" s="1">
        <v>45215</v>
      </c>
      <c r="D101" s="4">
        <v>14.55</v>
      </c>
    </row>
    <row r="102" spans="1:4" x14ac:dyDescent="0.25">
      <c r="A102" t="s">
        <v>13</v>
      </c>
      <c r="B102" t="s">
        <v>26</v>
      </c>
      <c r="C102" s="1">
        <v>45229</v>
      </c>
      <c r="D102" s="4">
        <v>8.58</v>
      </c>
    </row>
    <row r="103" spans="1:4" x14ac:dyDescent="0.25">
      <c r="A103" t="s">
        <v>13</v>
      </c>
      <c r="B103" t="s">
        <v>27</v>
      </c>
      <c r="C103" s="1">
        <v>45229</v>
      </c>
      <c r="D103" s="4">
        <v>14.55</v>
      </c>
    </row>
    <row r="104" spans="1:4" x14ac:dyDescent="0.25">
      <c r="A104" t="s">
        <v>6</v>
      </c>
      <c r="C104" s="1">
        <v>45232</v>
      </c>
      <c r="D104" s="4">
        <v>5.51</v>
      </c>
    </row>
    <row r="105" spans="1:4" x14ac:dyDescent="0.25">
      <c r="A105" t="s">
        <v>6</v>
      </c>
      <c r="C105" s="1">
        <v>45234</v>
      </c>
      <c r="D105" s="4">
        <v>10.45</v>
      </c>
    </row>
    <row r="106" spans="1:4" x14ac:dyDescent="0.25">
      <c r="A106" t="s">
        <v>6</v>
      </c>
      <c r="C106" s="1">
        <v>45236</v>
      </c>
      <c r="D106" s="4">
        <v>15.93</v>
      </c>
    </row>
    <row r="107" spans="1:4" x14ac:dyDescent="0.25">
      <c r="A107" t="s">
        <v>6</v>
      </c>
      <c r="C107" s="1">
        <v>45236</v>
      </c>
      <c r="D107" s="4">
        <v>30.83</v>
      </c>
    </row>
    <row r="108" spans="1:4" x14ac:dyDescent="0.25">
      <c r="A108" t="s">
        <v>6</v>
      </c>
      <c r="C108" s="1">
        <v>45238</v>
      </c>
      <c r="D108" s="4">
        <v>7.45</v>
      </c>
    </row>
    <row r="109" spans="1:4" x14ac:dyDescent="0.25">
      <c r="A109" t="s">
        <v>8</v>
      </c>
      <c r="B109" t="s">
        <v>25</v>
      </c>
      <c r="C109" s="1">
        <v>45238</v>
      </c>
      <c r="D109" s="4">
        <v>19.989999999999998</v>
      </c>
    </row>
    <row r="110" spans="1:4" x14ac:dyDescent="0.25">
      <c r="A110" t="s">
        <v>8</v>
      </c>
      <c r="C110" s="1">
        <v>45239</v>
      </c>
      <c r="D110" s="4">
        <v>302.81</v>
      </c>
    </row>
    <row r="111" spans="1:4" x14ac:dyDescent="0.25">
      <c r="A111" t="s">
        <v>6</v>
      </c>
      <c r="C111" s="1">
        <v>45243</v>
      </c>
      <c r="D111" s="4">
        <v>15.93</v>
      </c>
    </row>
    <row r="112" spans="1:4" x14ac:dyDescent="0.25">
      <c r="A112" t="s">
        <v>6</v>
      </c>
      <c r="C112" s="1">
        <v>45243</v>
      </c>
      <c r="D112" s="4">
        <v>5.51</v>
      </c>
    </row>
    <row r="113" spans="1:4" x14ac:dyDescent="0.25">
      <c r="A113" t="s">
        <v>6</v>
      </c>
      <c r="C113" s="1">
        <v>45248</v>
      </c>
      <c r="D113" s="4">
        <v>10.45</v>
      </c>
    </row>
    <row r="114" spans="1:4" x14ac:dyDescent="0.25">
      <c r="A114" t="s">
        <v>6</v>
      </c>
      <c r="C114" s="1">
        <v>45249</v>
      </c>
      <c r="D114" s="4">
        <v>15.93</v>
      </c>
    </row>
    <row r="115" spans="1:4" x14ac:dyDescent="0.25">
      <c r="A115" t="s">
        <v>6</v>
      </c>
      <c r="C115" s="1">
        <v>45250</v>
      </c>
      <c r="D115" s="4">
        <v>5.51</v>
      </c>
    </row>
    <row r="116" spans="1:4" x14ac:dyDescent="0.25">
      <c r="A116" t="s">
        <v>18</v>
      </c>
      <c r="B116" t="s">
        <v>23</v>
      </c>
      <c r="C116" s="1">
        <v>45250</v>
      </c>
      <c r="D116" s="4">
        <v>10.99</v>
      </c>
    </row>
    <row r="117" spans="1:4" x14ac:dyDescent="0.25">
      <c r="A117" t="s">
        <v>13</v>
      </c>
      <c r="B117" t="s">
        <v>24</v>
      </c>
      <c r="C117" s="1">
        <v>45250</v>
      </c>
      <c r="D117" s="4">
        <v>11.99</v>
      </c>
    </row>
    <row r="118" spans="1:4" x14ac:dyDescent="0.25">
      <c r="A118" t="s">
        <v>6</v>
      </c>
      <c r="C118" s="1">
        <v>45252</v>
      </c>
      <c r="D118" s="4">
        <v>5.51</v>
      </c>
    </row>
    <row r="119" spans="1:4" x14ac:dyDescent="0.25">
      <c r="A119" t="s">
        <v>6</v>
      </c>
      <c r="C119" s="1">
        <v>45254</v>
      </c>
      <c r="D119" s="4">
        <v>15.93</v>
      </c>
    </row>
    <row r="120" spans="1:4" x14ac:dyDescent="0.25">
      <c r="A120" t="s">
        <v>6</v>
      </c>
      <c r="C120" s="1">
        <v>45256</v>
      </c>
      <c r="D120" s="4">
        <v>15.93</v>
      </c>
    </row>
    <row r="121" spans="1:4" x14ac:dyDescent="0.25">
      <c r="A121" t="s">
        <v>18</v>
      </c>
      <c r="B121" t="s">
        <v>19</v>
      </c>
      <c r="C121" s="1">
        <v>45258</v>
      </c>
      <c r="D121" s="4">
        <v>35.97</v>
      </c>
    </row>
    <row r="122" spans="1:4" x14ac:dyDescent="0.25">
      <c r="A122" t="s">
        <v>18</v>
      </c>
      <c r="B122" t="s">
        <v>20</v>
      </c>
      <c r="C122" s="1">
        <v>45258</v>
      </c>
      <c r="D122" s="4">
        <v>14.99</v>
      </c>
    </row>
    <row r="123" spans="1:4" x14ac:dyDescent="0.25">
      <c r="A123" t="s">
        <v>8</v>
      </c>
      <c r="B123" t="s">
        <v>21</v>
      </c>
      <c r="C123" s="1">
        <v>45258</v>
      </c>
      <c r="D123" s="4">
        <v>23.99</v>
      </c>
    </row>
    <row r="124" spans="1:4" x14ac:dyDescent="0.25">
      <c r="A124" t="s">
        <v>13</v>
      </c>
      <c r="B124" t="s">
        <v>22</v>
      </c>
      <c r="C124" s="1">
        <v>45258</v>
      </c>
      <c r="D124" s="4">
        <v>10.99</v>
      </c>
    </row>
    <row r="125" spans="1:4" x14ac:dyDescent="0.25">
      <c r="A125" t="s">
        <v>6</v>
      </c>
      <c r="C125" s="1">
        <v>45259</v>
      </c>
      <c r="D125" s="4">
        <v>5.22</v>
      </c>
    </row>
    <row r="126" spans="1:4" x14ac:dyDescent="0.25">
      <c r="A126" t="s">
        <v>6</v>
      </c>
      <c r="C126" s="1">
        <v>45260</v>
      </c>
      <c r="D126" s="4">
        <v>15.93</v>
      </c>
    </row>
    <row r="127" spans="1:4" x14ac:dyDescent="0.25">
      <c r="A127" t="s">
        <v>6</v>
      </c>
      <c r="C127" s="1">
        <v>45262</v>
      </c>
      <c r="D127" s="4">
        <v>5.51</v>
      </c>
    </row>
    <row r="128" spans="1:4" x14ac:dyDescent="0.25">
      <c r="A128" t="s">
        <v>6</v>
      </c>
      <c r="C128" s="1">
        <v>45264</v>
      </c>
      <c r="D128" s="4">
        <v>5.51</v>
      </c>
    </row>
    <row r="129" spans="1:4" x14ac:dyDescent="0.25">
      <c r="A129" t="s">
        <v>6</v>
      </c>
      <c r="C129" s="1">
        <v>45267</v>
      </c>
      <c r="D129" s="4">
        <v>15.93</v>
      </c>
    </row>
    <row r="130" spans="1:4" x14ac:dyDescent="0.25">
      <c r="A130" t="s">
        <v>6</v>
      </c>
      <c r="C130" s="1">
        <v>45270</v>
      </c>
      <c r="D130" s="4">
        <v>15.93</v>
      </c>
    </row>
    <row r="131" spans="1:4" x14ac:dyDescent="0.25">
      <c r="A131" t="s">
        <v>6</v>
      </c>
      <c r="C131" s="1">
        <v>45272</v>
      </c>
      <c r="D131" s="4">
        <v>14.62</v>
      </c>
    </row>
    <row r="132" spans="1:4" x14ac:dyDescent="0.25">
      <c r="A132" t="s">
        <v>6</v>
      </c>
      <c r="C132" s="1">
        <v>45274</v>
      </c>
      <c r="D132" s="4">
        <v>15.93</v>
      </c>
    </row>
    <row r="133" spans="1:4" x14ac:dyDescent="0.25">
      <c r="A133" t="s">
        <v>6</v>
      </c>
      <c r="C133" s="1">
        <v>45275</v>
      </c>
      <c r="D133" s="4">
        <v>10.45</v>
      </c>
    </row>
    <row r="134" spans="1:4" x14ac:dyDescent="0.25">
      <c r="A134" t="s">
        <v>13</v>
      </c>
      <c r="B134" t="s">
        <v>15</v>
      </c>
      <c r="C134" s="1">
        <v>45275</v>
      </c>
      <c r="D134" s="4">
        <v>17.989999999999998</v>
      </c>
    </row>
    <row r="135" spans="1:4" x14ac:dyDescent="0.25">
      <c r="A135" t="s">
        <v>14</v>
      </c>
      <c r="B135" t="s">
        <v>16</v>
      </c>
      <c r="C135" s="1">
        <v>45275</v>
      </c>
      <c r="D135" s="4">
        <v>38.799999999999997</v>
      </c>
    </row>
    <row r="136" spans="1:4" x14ac:dyDescent="0.25">
      <c r="A136" t="s">
        <v>6</v>
      </c>
      <c r="C136" s="1">
        <v>45276</v>
      </c>
      <c r="D136" s="4">
        <v>10.45</v>
      </c>
    </row>
    <row r="137" spans="1:4" x14ac:dyDescent="0.25">
      <c r="A137" t="s">
        <v>6</v>
      </c>
      <c r="C137" s="1">
        <v>45277</v>
      </c>
      <c r="D137" s="4">
        <v>15.93</v>
      </c>
    </row>
    <row r="138" spans="1:4" x14ac:dyDescent="0.25">
      <c r="A138" t="s">
        <v>13</v>
      </c>
      <c r="B138" t="s">
        <v>56</v>
      </c>
      <c r="C138" s="1">
        <v>45278</v>
      </c>
      <c r="D138" s="4">
        <v>32.049999999999997</v>
      </c>
    </row>
    <row r="139" spans="1:4" x14ac:dyDescent="0.25">
      <c r="A139" t="s">
        <v>6</v>
      </c>
      <c r="C139" s="1">
        <v>45279</v>
      </c>
      <c r="D139" s="4">
        <v>10.45</v>
      </c>
    </row>
    <row r="140" spans="1:4" x14ac:dyDescent="0.25">
      <c r="A140" t="s">
        <v>6</v>
      </c>
      <c r="C140" s="1">
        <v>45281</v>
      </c>
      <c r="D140" s="4">
        <v>15.93</v>
      </c>
    </row>
    <row r="141" spans="1:4" x14ac:dyDescent="0.25">
      <c r="A141" t="s">
        <v>6</v>
      </c>
      <c r="C141" s="1">
        <v>45282</v>
      </c>
      <c r="D141" s="4">
        <v>15.93</v>
      </c>
    </row>
    <row r="142" spans="1:4" x14ac:dyDescent="0.25">
      <c r="A142" t="s">
        <v>6</v>
      </c>
      <c r="C142" s="1">
        <v>45283</v>
      </c>
      <c r="D142" s="4">
        <v>15.93</v>
      </c>
    </row>
    <row r="143" spans="1:4" x14ac:dyDescent="0.25">
      <c r="A143" t="s">
        <v>6</v>
      </c>
      <c r="C143" s="1">
        <v>45283</v>
      </c>
      <c r="D143" s="4">
        <v>15.93</v>
      </c>
    </row>
  </sheetData>
  <autoFilter ref="A1:D97" xr:uid="{8D203FA4-2CC9-4BAC-A315-053F052C1A00}">
    <sortState xmlns:xlrd2="http://schemas.microsoft.com/office/spreadsheetml/2017/richdata2" ref="A2:D143">
      <sortCondition ref="C1:C97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B5DAB-7D2F-42EA-98F9-EE094987C182}">
  <dimension ref="A1:B14"/>
  <sheetViews>
    <sheetView workbookViewId="0">
      <selection activeCell="D14" sqref="D14"/>
    </sheetView>
  </sheetViews>
  <sheetFormatPr defaultRowHeight="15" x14ac:dyDescent="0.25"/>
  <cols>
    <col min="1" max="1" width="30" customWidth="1"/>
    <col min="2" max="2" width="23.42578125" customWidth="1"/>
    <col min="4" max="4" width="34" customWidth="1"/>
    <col min="5" max="5" width="20.28515625" customWidth="1"/>
  </cols>
  <sheetData>
    <row r="1" spans="1:2" x14ac:dyDescent="0.25">
      <c r="A1" s="6" t="s">
        <v>9</v>
      </c>
      <c r="B1" s="6" t="s">
        <v>10</v>
      </c>
    </row>
    <row r="2" spans="1:2" x14ac:dyDescent="0.25">
      <c r="A2" t="s">
        <v>3</v>
      </c>
      <c r="B2" s="10">
        <f>SUMIF(Entrate!A:A,"AMAZON",Entrate!C:C)</f>
        <v>3733.6400000000003</v>
      </c>
    </row>
    <row r="3" spans="1:2" x14ac:dyDescent="0.25">
      <c r="A3" t="s">
        <v>4</v>
      </c>
      <c r="B3" s="10">
        <f>SUMIF(Entrate!A:A,"EBAY",Entrate!C:C)</f>
        <v>2960.4800000000005</v>
      </c>
    </row>
    <row r="4" spans="1:2" x14ac:dyDescent="0.25">
      <c r="A4" s="12" t="s">
        <v>7</v>
      </c>
      <c r="B4" s="11">
        <f>SUM(B2:B3)</f>
        <v>6694.1200000000008</v>
      </c>
    </row>
    <row r="6" spans="1:2" x14ac:dyDescent="0.25">
      <c r="A6" s="6" t="s">
        <v>11</v>
      </c>
      <c r="B6" s="6" t="s">
        <v>10</v>
      </c>
    </row>
    <row r="7" spans="1:2" x14ac:dyDescent="0.25">
      <c r="A7" t="s">
        <v>6</v>
      </c>
      <c r="B7" s="10">
        <f>SUMIF(Uscite!A:A,"Spedizioni",Uscite!D:D)</f>
        <v>1175.08</v>
      </c>
    </row>
    <row r="8" spans="1:2" x14ac:dyDescent="0.25">
      <c r="A8" t="s">
        <v>8</v>
      </c>
      <c r="B8" s="10">
        <f>SUMIF(Uscite!A:A,"Filamenti",Uscite!D:D)</f>
        <v>1045.21</v>
      </c>
    </row>
    <row r="9" spans="1:2" x14ac:dyDescent="0.25">
      <c r="A9" t="s">
        <v>53</v>
      </c>
      <c r="B9" s="10">
        <f>SUMIF(Uscite!A:A,"ConsumabiliStampanti3D",Uscite!D:D)</f>
        <v>352.16</v>
      </c>
    </row>
    <row r="10" spans="1:2" x14ac:dyDescent="0.25">
      <c r="A10" t="s">
        <v>54</v>
      </c>
      <c r="B10" s="10">
        <f>SUMIF(Uscite!A:A,"ConsumabiliVolanti",Uscite!D:D)</f>
        <v>99.529999999999987</v>
      </c>
    </row>
    <row r="11" spans="1:2" x14ac:dyDescent="0.25">
      <c r="A11" t="s">
        <v>55</v>
      </c>
      <c r="B11" s="10">
        <f>SUMIF(Uscite!A:A,"ConsumabiliVari",Uscite!D:D)</f>
        <v>143.08999999999997</v>
      </c>
    </row>
    <row r="12" spans="1:2" x14ac:dyDescent="0.25">
      <c r="A12" s="12" t="s">
        <v>7</v>
      </c>
      <c r="B12" s="17">
        <f>SUM(B7:B11)</f>
        <v>2815.07</v>
      </c>
    </row>
    <row r="13" spans="1:2" x14ac:dyDescent="0.25">
      <c r="A13" s="13"/>
      <c r="B13" s="14"/>
    </row>
    <row r="14" spans="1:2" ht="27" customHeight="1" x14ac:dyDescent="0.25">
      <c r="A14" s="15" t="s">
        <v>12</v>
      </c>
      <c r="B14" s="16">
        <f>B4-B12</f>
        <v>3879.0500000000006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I i R V 7 j 6 v 2 e m A A A A 9 g A A A B I A H A B D b 2 5 m a W c v U G F j a 2 F n Z S 5 4 b W w g o h g A K K A U A A A A A A A A A A A A A A A A A A A A A A A A A A A A h Y 9 B C 4 I w H M W / i u z u N i d B y N 9 5 6 B Q k B E V 0 H X P p U G e 4 2 f x u H f p I f Y W M s r p 1 f O / 9 H r x 3 v 9 4 g G 9 s m u K j e 6 s 6 k K M I U B c r I r t C m T N H g T u E S Z R y 2 Q t a i V M E E G 5 u M V q e o c u 6 c E O K 9 x z 7 G X V 8 S R m l E j v l m J y v V i l A b 6 4 S R C n 1 a x f 8 W 4 n B 4 j e E M R y z G C 8 o w B T K b k G v z B d i 0 9 5 n + m L A a G j f 0 i m s X r v d A Z g n k / Y E / A F B L A w Q U A A I A C A B s i J F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I i R V y i K R 7 g O A A A A E Q A A A B M A H A B G b 3 J t d W x h c y 9 T Z W N 0 a W 9 u M S 5 t I K I Y A C i g F A A A A A A A A A A A A A A A A A A A A A A A A A A A A C t O T S 7 J z M 9 T C I b Q h t Y A U E s B A i 0 A F A A C A A g A b I i R V 7 j 6 v 2 e m A A A A 9 g A A A B I A A A A A A A A A A A A A A A A A A A A A A E N v b m Z p Z y 9 Q Y W N r Y W d l L n h t b F B L A Q I t A B Q A A g A I A G y I k V c P y u m r p A A A A O k A A A A T A A A A A A A A A A A A A A A A A P I A A A B b Q 2 9 u d G V u d F 9 U e X B l c 1 0 u e G 1 s U E s B A i 0 A F A A C A A g A b I i R V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s C T 9 h 1 Z O t E i S e I K + H I R x o A A A A A A g A A A A A A E G Y A A A A B A A A g A A A A p k V x 4 X C R 6 v I y 7 3 J b x v 7 S S k A / Y O p / p w 2 O F S 8 w 8 R I P x P 4 A A A A A D o A A A A A C A A A g A A A A p v q d I S v C 8 s p Q c p U r C 2 g i I f L M y b s t 4 Q 1 2 L p M 9 I + 2 P h V x Q A A A A 2 P Z 5 K + s 7 c c P M V H Q / 2 y y l K 2 A c s w C H g W + 6 n p X + C 5 k p U A a 3 L M X B y Q F J b N Z o j s V J W V h x R t d r u D R a 5 X r 8 P N 9 e T m j Q h W p 2 0 i f a s 6 G f X B J s f 3 9 c l M h A A A A A H v T u s B y i r g z 6 y 3 h i V 6 d y J e t / c 6 V K j 0 3 G 2 U v 9 y 1 w a n f / h O I d 0 W i 9 Z r g 8 H V 9 F T h J 1 G K E e V o s v c l P 8 X q N I E p u / Z q g = = < / D a t a M a s h u p > 
</file>

<file path=customXml/itemProps1.xml><?xml version="1.0" encoding="utf-8"?>
<ds:datastoreItem xmlns:ds="http://schemas.openxmlformats.org/officeDocument/2006/customXml" ds:itemID="{0DC0C875-0AD9-41AB-9740-BFCCF12020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Entrate</vt:lpstr>
      <vt:lpstr>Uscite</vt:lpstr>
      <vt:lpstr>TOTALI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Tringali</dc:creator>
  <cp:lastModifiedBy>Domenico Tringali</cp:lastModifiedBy>
  <dcterms:created xsi:type="dcterms:W3CDTF">2023-12-17T14:03:39Z</dcterms:created>
  <dcterms:modified xsi:type="dcterms:W3CDTF">2023-12-23T22:10:07Z</dcterms:modified>
</cp:coreProperties>
</file>